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งาน สภ.จะแนะ\งานการเงิน\ปีงบ 67\ota\"/>
    </mc:Choice>
  </mc:AlternateContent>
  <xr:revisionPtr revIDLastSave="0" documentId="13_ncr:1_{C307DF76-1D2E-4472-A5FE-C8604A1A666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Titles" localSheetId="0">Sheet1!$1:$7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J42" i="1"/>
  <c r="G11" i="1"/>
  <c r="E11" i="1"/>
  <c r="H11" i="1"/>
  <c r="J11" i="1"/>
  <c r="F11" i="1"/>
  <c r="J35" i="1" l="1"/>
  <c r="H35" i="1"/>
  <c r="F35" i="1"/>
  <c r="E35" i="1"/>
  <c r="J26" i="1"/>
  <c r="J10" i="1" s="1"/>
  <c r="J9" i="1" s="1"/>
  <c r="H26" i="1"/>
  <c r="F26" i="1"/>
  <c r="F10" i="1" s="1"/>
  <c r="F9" i="1" s="1"/>
  <c r="F42" i="1" s="1"/>
  <c r="E26" i="1"/>
  <c r="E10" i="1" s="1"/>
  <c r="G10" i="1" s="1"/>
  <c r="J20" i="1"/>
  <c r="H20" i="1"/>
  <c r="F20" i="1"/>
  <c r="G20" i="1" s="1"/>
  <c r="E20" i="1"/>
  <c r="G32" i="1"/>
  <c r="L32" i="1" s="1"/>
  <c r="G33" i="1"/>
  <c r="L33" i="1" s="1"/>
  <c r="G34" i="1"/>
  <c r="L34" i="1"/>
  <c r="G36" i="1"/>
  <c r="L36" i="1" s="1"/>
  <c r="G37" i="1"/>
  <c r="L37" i="1"/>
  <c r="G38" i="1"/>
  <c r="L38" i="1" s="1"/>
  <c r="G39" i="1"/>
  <c r="L39" i="1" s="1"/>
  <c r="G40" i="1"/>
  <c r="L40" i="1" s="1"/>
  <c r="G41" i="1"/>
  <c r="L41" i="1"/>
  <c r="G31" i="1"/>
  <c r="L31" i="1" s="1"/>
  <c r="G30" i="1"/>
  <c r="G29" i="1"/>
  <c r="L29" i="1" s="1"/>
  <c r="G28" i="1"/>
  <c r="L28" i="1" s="1"/>
  <c r="G27" i="1"/>
  <c r="L27" i="1" s="1"/>
  <c r="L25" i="1"/>
  <c r="G25" i="1"/>
  <c r="G24" i="1"/>
  <c r="L24" i="1" s="1"/>
  <c r="G23" i="1"/>
  <c r="L23" i="1" s="1"/>
  <c r="G22" i="1"/>
  <c r="L22" i="1" s="1"/>
  <c r="G21" i="1"/>
  <c r="L21" i="1" s="1"/>
  <c r="G12" i="1"/>
  <c r="L12" i="1" s="1"/>
  <c r="G13" i="1"/>
  <c r="L13" i="1" s="1"/>
  <c r="G14" i="1"/>
  <c r="L14" i="1" s="1"/>
  <c r="G15" i="1"/>
  <c r="L15" i="1" s="1"/>
  <c r="G16" i="1"/>
  <c r="L16" i="1" s="1"/>
  <c r="G17" i="1"/>
  <c r="L17" i="1" s="1"/>
  <c r="G18" i="1"/>
  <c r="L18" i="1" s="1"/>
  <c r="G19" i="1"/>
  <c r="L19" i="1" s="1"/>
  <c r="H10" i="1" l="1"/>
  <c r="L10" i="1" s="1"/>
  <c r="L11" i="1"/>
  <c r="G35" i="1"/>
  <c r="L35" i="1" s="1"/>
  <c r="G26" i="1"/>
  <c r="L26" i="1" s="1"/>
  <c r="L20" i="1"/>
  <c r="H9" i="1" l="1"/>
  <c r="H42" i="1" s="1"/>
  <c r="E9" i="1"/>
  <c r="E42" i="1" s="1"/>
  <c r="G9" i="1" l="1"/>
  <c r="G42" i="1" s="1"/>
  <c r="L9" i="1" l="1"/>
  <c r="L42" i="1" s="1"/>
</calcChain>
</file>

<file path=xl/sharedStrings.xml><?xml version="1.0" encoding="utf-8"?>
<sst xmlns="http://schemas.openxmlformats.org/spreadsheetml/2006/main" count="52" uniqueCount="51">
  <si>
    <t>ลำดับ</t>
  </si>
  <si>
    <t>รายการ</t>
  </si>
  <si>
    <t>ผลการใช้จ่ายงบประมาณตามระบบ</t>
  </si>
  <si>
    <t>คงเหลือ</t>
  </si>
  <si>
    <t>ได้รับจัดสรร</t>
  </si>
  <si>
    <t>โอนเปลี่ยน</t>
  </si>
  <si>
    <t>แปลง</t>
  </si>
  <si>
    <t>วงเงินรวม</t>
  </si>
  <si>
    <t>เบิกจ่ายสะสม</t>
  </si>
  <si>
    <t>PO/ใบสั่งซื้อ</t>
  </si>
  <si>
    <t>4=(2+3)</t>
  </si>
  <si>
    <t>8=(4-5-6-7)</t>
  </si>
  <si>
    <t>งบดำเนินงาน</t>
  </si>
  <si>
    <t>ค่าตอบแทน</t>
  </si>
  <si>
    <t>ค่าตอบแทนปฏิบัติงานนอกเวลา (ค่า OT)</t>
  </si>
  <si>
    <t>ค่าเบี้ยประชุมกรรมการ(กก.ตร.)</t>
  </si>
  <si>
    <t>ค่าตอบแทนนักจิตวิทยา</t>
  </si>
  <si>
    <t>ค่าตอบแทนชันสูตรพลิกศพ</t>
  </si>
  <si>
    <t>ค่าตอบแทนพยาน</t>
  </si>
  <si>
    <t>ค่าใช้จ่ายคุ้มครองพยาน</t>
  </si>
  <si>
    <t>ค่าตอบแทนการสอบสวนคดีอาญา</t>
  </si>
  <si>
    <t>อื่น ๆ ....................(ระบุ)</t>
  </si>
  <si>
    <t>รายงานผลการใช้จ่ายตามรายละเอียดประกอบงบประมาณ ประจำปี 2567 (ไตรมาสที่ 1)</t>
  </si>
  <si>
    <t>หน่วยเบิก สภ.จะแนะ</t>
  </si>
  <si>
    <t>ผลผลิต การบังคับใช้กฎหมาย อำนวยความยุติธรรม และบริการประชาชน</t>
  </si>
  <si>
    <t>กิจกรรม การบังคับใช้กฎหมายและบริการประชาชน</t>
  </si>
  <si>
    <t xml:space="preserve">รายงาน ข้อมูล  </t>
  </si>
  <si>
    <t>ค่าใช้สอย</t>
  </si>
  <si>
    <t>ค่าเบี้ยเลี้ยง ค่าเช่าที่พัก และค่าพาหนะ</t>
  </si>
  <si>
    <t>ค่าซ่อมแซมบำรุงยานพาหนะ</t>
  </si>
  <si>
    <t>ค่าจ้างเหมาบริการและอื่นๆ</t>
  </si>
  <si>
    <t>ค่าใช้จ่ายในการส่งหมายเรียกพยาน</t>
  </si>
  <si>
    <t>ค่าวัสดุ</t>
  </si>
  <si>
    <t>วัสดุสำนักงาน</t>
  </si>
  <si>
    <t>วัสดุเชื้อเพลิงและหล่อลื่น</t>
  </si>
  <si>
    <t>วัสดุจราจร</t>
  </si>
  <si>
    <t>วัสดุอาหารผู้ต้องหา/ผู้ต้องกัก</t>
  </si>
  <si>
    <t>วัสดุเครื่องแต่งกาย</t>
  </si>
  <si>
    <t>วัสดุก่อสร้าง</t>
  </si>
  <si>
    <t>วัสดุโฆษณา</t>
  </si>
  <si>
    <t>อื่น ๆโครงการสร้างเครือข่ายระดับตำบล</t>
  </si>
  <si>
    <t>ค่าสาธารณูปโภค</t>
  </si>
  <si>
    <t>ค่าไฟฟ้า</t>
  </si>
  <si>
    <t>ค่าน้ำประปา</t>
  </si>
  <si>
    <t>ค่าโทรศัพท์</t>
  </si>
  <si>
    <t>ค่าไปรษณีย์โทรเลข</t>
  </si>
  <si>
    <t>ค่าบริการสื่อสารและโทรคมนาคม (อินเตอร์เน็ต)</t>
  </si>
  <si>
    <t>ค่าสาธารณูปโภคอื่นๆ</t>
  </si>
  <si>
    <t>รวมทั้งสิ้น</t>
  </si>
  <si>
    <t>ค่าตอบแทน ใช้สอยและวัสดุ</t>
  </si>
  <si>
    <t>หมายเหตุ : ปัญหาและอุปสรรค 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</si>
</sst>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b/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43</xdr:row>
      <xdr:rowOff>298450</xdr:rowOff>
    </xdr:from>
    <xdr:to>
      <xdr:col>8</xdr:col>
      <xdr:colOff>63500</xdr:colOff>
      <xdr:row>49</xdr:row>
      <xdr:rowOff>69850</xdr:rowOff>
    </xdr:to>
    <xdr:grpSp>
      <xdr:nvGrpSpPr>
        <xdr:cNvPr id="5" name="กลุ่ม 4">
          <a:extLst>
            <a:ext uri="{FF2B5EF4-FFF2-40B4-BE49-F238E27FC236}">
              <a16:creationId xmlns:a16="http://schemas.microsoft.com/office/drawing/2014/main" id="{A2287924-7D8D-F9FF-D9D0-2BF48A634DB1}"/>
            </a:ext>
          </a:extLst>
        </xdr:cNvPr>
        <xdr:cNvGrpSpPr/>
      </xdr:nvGrpSpPr>
      <xdr:grpSpPr>
        <a:xfrm>
          <a:off x="4495800" y="13093700"/>
          <a:ext cx="1517650" cy="1600200"/>
          <a:chOff x="7124700" y="12896850"/>
          <a:chExt cx="1517650" cy="1600200"/>
        </a:xfrm>
      </xdr:grpSpPr>
      <xdr:pic>
        <xdr:nvPicPr>
          <xdr:cNvPr id="4" name="รูปภาพ 3">
            <a:extLst>
              <a:ext uri="{FF2B5EF4-FFF2-40B4-BE49-F238E27FC236}">
                <a16:creationId xmlns:a16="http://schemas.microsoft.com/office/drawing/2014/main" id="{A5C82B2F-AD54-3F1A-BAA1-41E2A10373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69002" y="13258799"/>
            <a:ext cx="876498" cy="720692"/>
          </a:xfrm>
          <a:prstGeom prst="rect">
            <a:avLst/>
          </a:prstGeom>
        </xdr:spPr>
      </xdr:pic>
      <xdr:sp macro="" textlink="">
        <xdr:nvSpPr>
          <xdr:cNvPr id="2" name="กล่องข้อความ 1">
            <a:extLst>
              <a:ext uri="{FF2B5EF4-FFF2-40B4-BE49-F238E27FC236}">
                <a16:creationId xmlns:a16="http://schemas.microsoft.com/office/drawing/2014/main" id="{125917A2-175C-94CE-BD43-655744BD2B60}"/>
              </a:ext>
            </a:extLst>
          </xdr:cNvPr>
          <xdr:cNvSpPr txBox="1"/>
        </xdr:nvSpPr>
        <xdr:spPr>
          <a:xfrm>
            <a:off x="7124700" y="12896850"/>
            <a:ext cx="1517650" cy="160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  <a:t>     ตรวจแล้วถูกต้อง</a:t>
            </a:r>
            <a:b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</a:br>
            <a:b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</a:br>
            <a: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  <a:t>พ.ต.อ.</a:t>
            </a:r>
            <a:b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</a:br>
            <a:b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</a:br>
            <a: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  <a:t>  (นราวี   บินแวอารง)</a:t>
            </a:r>
            <a:b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</a:br>
            <a: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  <a:t>     ผกก.สภ.จะแนะ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topLeftCell="A38" workbookViewId="0">
      <selection activeCell="L45" sqref="L45"/>
    </sheetView>
  </sheetViews>
  <sheetFormatPr defaultRowHeight="24" x14ac:dyDescent="0.3"/>
  <cols>
    <col min="1" max="4" width="8.6640625" style="1"/>
    <col min="5" max="7" width="11.58203125" style="1" customWidth="1"/>
    <col min="8" max="16384" width="8.6640625" style="1"/>
  </cols>
  <sheetData>
    <row r="1" spans="1:13" s="10" customFormat="1" ht="20.5" x14ac:dyDescent="0.3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0" customFormat="1" ht="20.5" x14ac:dyDescent="0.3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0" customFormat="1" ht="20.5" x14ac:dyDescent="0.3">
      <c r="A3" s="9" t="s">
        <v>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0" customFormat="1" ht="20.5" x14ac:dyDescent="0.3">
      <c r="A4" s="11" t="s">
        <v>25</v>
      </c>
      <c r="B4" s="11"/>
      <c r="C4" s="11"/>
      <c r="D4" s="11"/>
      <c r="E4" s="11"/>
      <c r="F4" s="12"/>
      <c r="G4" s="12"/>
      <c r="H4" s="11" t="s">
        <v>26</v>
      </c>
      <c r="I4" s="11"/>
      <c r="J4" s="11"/>
      <c r="K4" s="11"/>
      <c r="L4" s="12"/>
      <c r="M4" s="12"/>
    </row>
    <row r="5" spans="1:13" s="10" customFormat="1" ht="20.5" x14ac:dyDescent="0.3">
      <c r="A5" s="13" t="s">
        <v>0</v>
      </c>
      <c r="B5" s="13" t="s">
        <v>1</v>
      </c>
      <c r="C5" s="13"/>
      <c r="D5" s="13"/>
      <c r="E5" s="13"/>
      <c r="F5" s="13"/>
      <c r="G5" s="13"/>
      <c r="H5" s="13" t="s">
        <v>2</v>
      </c>
      <c r="I5" s="13"/>
      <c r="J5" s="13"/>
      <c r="K5" s="13"/>
      <c r="L5" s="13" t="s">
        <v>3</v>
      </c>
      <c r="M5" s="13"/>
    </row>
    <row r="6" spans="1:13" s="10" customFormat="1" ht="20.5" x14ac:dyDescent="0.3">
      <c r="A6" s="13"/>
      <c r="B6" s="13"/>
      <c r="C6" s="13"/>
      <c r="D6" s="13"/>
      <c r="E6" s="13" t="s">
        <v>4</v>
      </c>
      <c r="F6" s="14" t="s">
        <v>5</v>
      </c>
      <c r="G6" s="13" t="s">
        <v>7</v>
      </c>
      <c r="H6" s="13" t="s">
        <v>8</v>
      </c>
      <c r="I6" s="13"/>
      <c r="J6" s="13" t="s">
        <v>9</v>
      </c>
      <c r="K6" s="13"/>
      <c r="L6" s="13"/>
      <c r="M6" s="13"/>
    </row>
    <row r="7" spans="1:13" s="10" customFormat="1" ht="20.5" x14ac:dyDescent="0.3">
      <c r="A7" s="13"/>
      <c r="B7" s="13"/>
      <c r="C7" s="13"/>
      <c r="D7" s="13"/>
      <c r="E7" s="13"/>
      <c r="F7" s="14" t="s">
        <v>6</v>
      </c>
      <c r="G7" s="13"/>
      <c r="H7" s="13"/>
      <c r="I7" s="13"/>
      <c r="J7" s="13"/>
      <c r="K7" s="13"/>
      <c r="L7" s="13"/>
      <c r="M7" s="13"/>
    </row>
    <row r="8" spans="1:13" x14ac:dyDescent="0.3">
      <c r="A8" s="2"/>
      <c r="B8" s="6"/>
      <c r="C8" s="6"/>
      <c r="D8" s="6"/>
      <c r="E8" s="2">
        <v>2</v>
      </c>
      <c r="F8" s="2">
        <v>3</v>
      </c>
      <c r="G8" s="2" t="s">
        <v>10</v>
      </c>
      <c r="H8" s="6">
        <v>5</v>
      </c>
      <c r="I8" s="6"/>
      <c r="J8" s="6">
        <v>6</v>
      </c>
      <c r="K8" s="6"/>
      <c r="L8" s="6" t="s">
        <v>11</v>
      </c>
      <c r="M8" s="6"/>
    </row>
    <row r="9" spans="1:13" x14ac:dyDescent="0.3">
      <c r="A9" s="2">
        <v>2</v>
      </c>
      <c r="B9" s="15" t="s">
        <v>12</v>
      </c>
      <c r="C9" s="15"/>
      <c r="D9" s="15"/>
      <c r="E9" s="4">
        <f>SUM(E10,E35)</f>
        <v>2297218.12</v>
      </c>
      <c r="F9" s="4">
        <f>SUM(F10,F35)</f>
        <v>0</v>
      </c>
      <c r="G9" s="4">
        <f>E9+F9</f>
        <v>2297218.12</v>
      </c>
      <c r="H9" s="8">
        <f>SUM(H10,H35)</f>
        <v>2292218.12</v>
      </c>
      <c r="I9" s="8"/>
      <c r="J9" s="8">
        <f>SUM(J10,J35)</f>
        <v>0</v>
      </c>
      <c r="K9" s="8"/>
      <c r="L9" s="8">
        <f>G9-H9-J9</f>
        <v>5000</v>
      </c>
      <c r="M9" s="8"/>
    </row>
    <row r="10" spans="1:13" x14ac:dyDescent="0.3">
      <c r="A10" s="2"/>
      <c r="B10" s="15" t="s">
        <v>49</v>
      </c>
      <c r="C10" s="15"/>
      <c r="D10" s="15"/>
      <c r="E10" s="4">
        <f>SUM(E11,E20,E26)</f>
        <v>2122185</v>
      </c>
      <c r="F10" s="4">
        <f>SUM(F11,F20,F26)</f>
        <v>0</v>
      </c>
      <c r="G10" s="4">
        <f>E10+F10</f>
        <v>2122185</v>
      </c>
      <c r="H10" s="8">
        <f>SUM(H11,H20,H26)</f>
        <v>2117185</v>
      </c>
      <c r="I10" s="8"/>
      <c r="J10" s="8">
        <f>SUM(J11,J20,J26)</f>
        <v>0</v>
      </c>
      <c r="K10" s="8"/>
      <c r="L10" s="8">
        <f>G10-H10-J10</f>
        <v>5000</v>
      </c>
      <c r="M10" s="8"/>
    </row>
    <row r="11" spans="1:13" x14ac:dyDescent="0.3">
      <c r="A11" s="3"/>
      <c r="B11" s="16" t="s">
        <v>13</v>
      </c>
      <c r="C11" s="16"/>
      <c r="D11" s="16"/>
      <c r="E11" s="5">
        <f>SUM(E12:E19)</f>
        <v>1521560</v>
      </c>
      <c r="F11" s="5">
        <f>SUM(F12:F19)</f>
        <v>0</v>
      </c>
      <c r="G11" s="5">
        <f>SUM(G12:G19)</f>
        <v>1521560</v>
      </c>
      <c r="H11" s="7">
        <f>SUM(H12:I19)</f>
        <v>1516560</v>
      </c>
      <c r="I11" s="7"/>
      <c r="J11" s="7">
        <f>SUM(J12:K19)</f>
        <v>0</v>
      </c>
      <c r="K11" s="7"/>
      <c r="L11" s="7">
        <f t="shared" ref="L11:L19" si="0">G11-H11-J11</f>
        <v>5000</v>
      </c>
      <c r="M11" s="7"/>
    </row>
    <row r="12" spans="1:13" x14ac:dyDescent="0.3">
      <c r="A12" s="2"/>
      <c r="B12" s="17" t="s">
        <v>14</v>
      </c>
      <c r="C12" s="17"/>
      <c r="D12" s="17"/>
      <c r="E12" s="4">
        <v>1516560</v>
      </c>
      <c r="F12" s="4">
        <v>0</v>
      </c>
      <c r="G12" s="4">
        <f t="shared" ref="G12:G19" si="1">E12+F12</f>
        <v>1516560</v>
      </c>
      <c r="H12" s="8">
        <v>1516560</v>
      </c>
      <c r="I12" s="8"/>
      <c r="J12" s="8">
        <v>0</v>
      </c>
      <c r="K12" s="8"/>
      <c r="L12" s="8">
        <f t="shared" si="0"/>
        <v>0</v>
      </c>
      <c r="M12" s="8"/>
    </row>
    <row r="13" spans="1:13" x14ac:dyDescent="0.3">
      <c r="A13" s="2"/>
      <c r="B13" s="15" t="s">
        <v>15</v>
      </c>
      <c r="C13" s="15"/>
      <c r="D13" s="15"/>
      <c r="E13" s="4"/>
      <c r="F13" s="4"/>
      <c r="G13" s="4">
        <f t="shared" si="1"/>
        <v>0</v>
      </c>
      <c r="H13" s="8"/>
      <c r="I13" s="8"/>
      <c r="J13" s="8"/>
      <c r="K13" s="8"/>
      <c r="L13" s="8">
        <f t="shared" si="0"/>
        <v>0</v>
      </c>
      <c r="M13" s="8"/>
    </row>
    <row r="14" spans="1:13" x14ac:dyDescent="0.3">
      <c r="A14" s="2"/>
      <c r="B14" s="15" t="s">
        <v>16</v>
      </c>
      <c r="C14" s="15"/>
      <c r="D14" s="15"/>
      <c r="E14" s="4"/>
      <c r="F14" s="4"/>
      <c r="G14" s="4">
        <f t="shared" si="1"/>
        <v>0</v>
      </c>
      <c r="H14" s="8"/>
      <c r="I14" s="8"/>
      <c r="J14" s="8"/>
      <c r="K14" s="8"/>
      <c r="L14" s="8">
        <f t="shared" si="0"/>
        <v>0</v>
      </c>
      <c r="M14" s="8"/>
    </row>
    <row r="15" spans="1:13" x14ac:dyDescent="0.3">
      <c r="A15" s="2"/>
      <c r="B15" s="15" t="s">
        <v>17</v>
      </c>
      <c r="C15" s="15"/>
      <c r="D15" s="15"/>
      <c r="E15" s="4"/>
      <c r="F15" s="4"/>
      <c r="G15" s="4">
        <f t="shared" si="1"/>
        <v>0</v>
      </c>
      <c r="H15" s="8"/>
      <c r="I15" s="8"/>
      <c r="J15" s="8"/>
      <c r="K15" s="8"/>
      <c r="L15" s="8">
        <f t="shared" si="0"/>
        <v>0</v>
      </c>
      <c r="M15" s="8"/>
    </row>
    <row r="16" spans="1:13" x14ac:dyDescent="0.3">
      <c r="A16" s="2"/>
      <c r="B16" s="15" t="s">
        <v>18</v>
      </c>
      <c r="C16" s="15"/>
      <c r="D16" s="15"/>
      <c r="E16" s="4">
        <v>5000</v>
      </c>
      <c r="F16" s="4">
        <v>0</v>
      </c>
      <c r="G16" s="4">
        <f t="shared" si="1"/>
        <v>5000</v>
      </c>
      <c r="H16" s="8">
        <v>0</v>
      </c>
      <c r="I16" s="8"/>
      <c r="J16" s="8">
        <v>0</v>
      </c>
      <c r="K16" s="8"/>
      <c r="L16" s="8">
        <f t="shared" si="0"/>
        <v>5000</v>
      </c>
      <c r="M16" s="8"/>
    </row>
    <row r="17" spans="1:13" x14ac:dyDescent="0.3">
      <c r="A17" s="2"/>
      <c r="B17" s="15" t="s">
        <v>19</v>
      </c>
      <c r="C17" s="15"/>
      <c r="D17" s="15"/>
      <c r="E17" s="4"/>
      <c r="F17" s="4"/>
      <c r="G17" s="4">
        <f t="shared" si="1"/>
        <v>0</v>
      </c>
      <c r="H17" s="8"/>
      <c r="I17" s="8"/>
      <c r="J17" s="8"/>
      <c r="K17" s="8"/>
      <c r="L17" s="8">
        <f t="shared" si="0"/>
        <v>0</v>
      </c>
      <c r="M17" s="8"/>
    </row>
    <row r="18" spans="1:13" x14ac:dyDescent="0.3">
      <c r="A18" s="2"/>
      <c r="B18" s="15" t="s">
        <v>20</v>
      </c>
      <c r="C18" s="15"/>
      <c r="D18" s="15"/>
      <c r="E18" s="4"/>
      <c r="F18" s="4"/>
      <c r="G18" s="4">
        <f t="shared" si="1"/>
        <v>0</v>
      </c>
      <c r="H18" s="8"/>
      <c r="I18" s="8"/>
      <c r="J18" s="8"/>
      <c r="K18" s="8"/>
      <c r="L18" s="8">
        <f t="shared" si="0"/>
        <v>0</v>
      </c>
      <c r="M18" s="8"/>
    </row>
    <row r="19" spans="1:13" x14ac:dyDescent="0.3">
      <c r="A19" s="2"/>
      <c r="B19" s="15" t="s">
        <v>21</v>
      </c>
      <c r="C19" s="15"/>
      <c r="D19" s="15"/>
      <c r="E19" s="4"/>
      <c r="F19" s="4"/>
      <c r="G19" s="4">
        <f t="shared" si="1"/>
        <v>0</v>
      </c>
      <c r="H19" s="8"/>
      <c r="I19" s="8"/>
      <c r="J19" s="8"/>
      <c r="K19" s="8"/>
      <c r="L19" s="8">
        <f t="shared" si="0"/>
        <v>0</v>
      </c>
      <c r="M19" s="8"/>
    </row>
    <row r="20" spans="1:13" x14ac:dyDescent="0.3">
      <c r="A20" s="3"/>
      <c r="B20" s="16" t="s">
        <v>27</v>
      </c>
      <c r="C20" s="16"/>
      <c r="D20" s="16"/>
      <c r="E20" s="5">
        <f>SUM(E21,E22,E23,E24,E25)</f>
        <v>0</v>
      </c>
      <c r="F20" s="5">
        <f>SUM(F21,F22,F23,F24,F25)</f>
        <v>0</v>
      </c>
      <c r="G20" s="5">
        <f>E20+F20</f>
        <v>0</v>
      </c>
      <c r="H20" s="7">
        <f>SUM(H21,H22,H23,H24,H25)</f>
        <v>0</v>
      </c>
      <c r="I20" s="7"/>
      <c r="J20" s="7">
        <f>SUM(J21,J22,J23,J24,J25)</f>
        <v>0</v>
      </c>
      <c r="K20" s="7"/>
      <c r="L20" s="7">
        <f>G20-H20-J20</f>
        <v>0</v>
      </c>
      <c r="M20" s="7"/>
    </row>
    <row r="21" spans="1:13" x14ac:dyDescent="0.3">
      <c r="A21" s="2"/>
      <c r="B21" s="18" t="s">
        <v>28</v>
      </c>
      <c r="C21" s="18"/>
      <c r="D21" s="18"/>
      <c r="E21" s="4"/>
      <c r="F21" s="4"/>
      <c r="G21" s="4">
        <f t="shared" ref="G21:G30" si="2">E21+F21</f>
        <v>0</v>
      </c>
      <c r="H21" s="8"/>
      <c r="I21" s="8"/>
      <c r="J21" s="8"/>
      <c r="K21" s="8"/>
      <c r="L21" s="8">
        <f t="shared" ref="L21:L29" si="3">G21-H21-J21</f>
        <v>0</v>
      </c>
      <c r="M21" s="8"/>
    </row>
    <row r="22" spans="1:13" x14ac:dyDescent="0.3">
      <c r="A22" s="2"/>
      <c r="B22" s="15" t="s">
        <v>29</v>
      </c>
      <c r="C22" s="15"/>
      <c r="D22" s="15"/>
      <c r="E22" s="4"/>
      <c r="F22" s="4"/>
      <c r="G22" s="4">
        <f t="shared" si="2"/>
        <v>0</v>
      </c>
      <c r="H22" s="8"/>
      <c r="I22" s="8"/>
      <c r="J22" s="8"/>
      <c r="K22" s="8"/>
      <c r="L22" s="8">
        <f t="shared" si="3"/>
        <v>0</v>
      </c>
      <c r="M22" s="8"/>
    </row>
    <row r="23" spans="1:13" x14ac:dyDescent="0.3">
      <c r="A23" s="2"/>
      <c r="B23" s="18" t="s">
        <v>30</v>
      </c>
      <c r="C23" s="18"/>
      <c r="D23" s="18"/>
      <c r="E23" s="4"/>
      <c r="F23" s="4"/>
      <c r="G23" s="4">
        <f t="shared" si="2"/>
        <v>0</v>
      </c>
      <c r="H23" s="8"/>
      <c r="I23" s="8"/>
      <c r="J23" s="8"/>
      <c r="K23" s="8"/>
      <c r="L23" s="8">
        <f t="shared" si="3"/>
        <v>0</v>
      </c>
      <c r="M23" s="8"/>
    </row>
    <row r="24" spans="1:13" x14ac:dyDescent="0.3">
      <c r="A24" s="2"/>
      <c r="B24" s="15" t="s">
        <v>31</v>
      </c>
      <c r="C24" s="15"/>
      <c r="D24" s="15"/>
      <c r="E24" s="4"/>
      <c r="F24" s="4"/>
      <c r="G24" s="4">
        <f t="shared" si="2"/>
        <v>0</v>
      </c>
      <c r="H24" s="8"/>
      <c r="I24" s="8"/>
      <c r="J24" s="8"/>
      <c r="K24" s="8"/>
      <c r="L24" s="8">
        <f t="shared" si="3"/>
        <v>0</v>
      </c>
      <c r="M24" s="8"/>
    </row>
    <row r="25" spans="1:13" x14ac:dyDescent="0.3">
      <c r="A25" s="2"/>
      <c r="B25" s="15" t="s">
        <v>21</v>
      </c>
      <c r="C25" s="15"/>
      <c r="D25" s="15"/>
      <c r="E25" s="4"/>
      <c r="F25" s="4"/>
      <c r="G25" s="4">
        <f t="shared" si="2"/>
        <v>0</v>
      </c>
      <c r="H25" s="8"/>
      <c r="I25" s="8"/>
      <c r="J25" s="8"/>
      <c r="K25" s="8"/>
      <c r="L25" s="8">
        <f t="shared" si="3"/>
        <v>0</v>
      </c>
      <c r="M25" s="8"/>
    </row>
    <row r="26" spans="1:13" x14ac:dyDescent="0.3">
      <c r="A26" s="3"/>
      <c r="B26" s="16" t="s">
        <v>32</v>
      </c>
      <c r="C26" s="16"/>
      <c r="D26" s="16"/>
      <c r="E26" s="5">
        <f>SUM(E27,E28,E29,E30,E31,E32,E33,E34)</f>
        <v>600625</v>
      </c>
      <c r="F26" s="5">
        <f>SUM(F27,F28,F29,F30,F31,F32,F33,F34)</f>
        <v>0</v>
      </c>
      <c r="G26" s="5">
        <f t="shared" si="2"/>
        <v>600625</v>
      </c>
      <c r="H26" s="7">
        <f>SUM(H27:I34)</f>
        <v>600625</v>
      </c>
      <c r="I26" s="7"/>
      <c r="J26" s="7">
        <f>SUM(J27:K34)</f>
        <v>0</v>
      </c>
      <c r="K26" s="7"/>
      <c r="L26" s="7">
        <f t="shared" si="3"/>
        <v>0</v>
      </c>
      <c r="M26" s="7"/>
    </row>
    <row r="27" spans="1:13" x14ac:dyDescent="0.3">
      <c r="A27" s="2"/>
      <c r="B27" s="15" t="s">
        <v>33</v>
      </c>
      <c r="C27" s="15"/>
      <c r="D27" s="15"/>
      <c r="E27" s="4">
        <v>12000</v>
      </c>
      <c r="F27" s="4"/>
      <c r="G27" s="4">
        <f t="shared" si="2"/>
        <v>12000</v>
      </c>
      <c r="H27" s="8">
        <v>12000</v>
      </c>
      <c r="I27" s="8"/>
      <c r="J27" s="8"/>
      <c r="K27" s="8"/>
      <c r="L27" s="8">
        <f t="shared" si="3"/>
        <v>0</v>
      </c>
      <c r="M27" s="8"/>
    </row>
    <row r="28" spans="1:13" x14ac:dyDescent="0.3">
      <c r="A28" s="2"/>
      <c r="B28" s="15" t="s">
        <v>34</v>
      </c>
      <c r="C28" s="15"/>
      <c r="D28" s="15"/>
      <c r="E28" s="4">
        <v>278400</v>
      </c>
      <c r="F28" s="4"/>
      <c r="G28" s="4">
        <f t="shared" si="2"/>
        <v>278400</v>
      </c>
      <c r="H28" s="8">
        <v>278400</v>
      </c>
      <c r="I28" s="8"/>
      <c r="J28" s="8"/>
      <c r="K28" s="8"/>
      <c r="L28" s="8">
        <f t="shared" si="3"/>
        <v>0</v>
      </c>
      <c r="M28" s="8"/>
    </row>
    <row r="29" spans="1:13" x14ac:dyDescent="0.3">
      <c r="A29" s="2"/>
      <c r="B29" s="15" t="s">
        <v>35</v>
      </c>
      <c r="C29" s="15"/>
      <c r="D29" s="15"/>
      <c r="E29" s="4"/>
      <c r="F29" s="4"/>
      <c r="G29" s="4">
        <f t="shared" si="2"/>
        <v>0</v>
      </c>
      <c r="H29" s="8"/>
      <c r="I29" s="8"/>
      <c r="J29" s="8"/>
      <c r="K29" s="8"/>
      <c r="L29" s="8">
        <f t="shared" si="3"/>
        <v>0</v>
      </c>
      <c r="M29" s="8"/>
    </row>
    <row r="30" spans="1:13" x14ac:dyDescent="0.3">
      <c r="A30" s="2"/>
      <c r="B30" s="15" t="s">
        <v>36</v>
      </c>
      <c r="C30" s="15"/>
      <c r="D30" s="15"/>
      <c r="E30" s="4">
        <v>225</v>
      </c>
      <c r="F30" s="4"/>
      <c r="G30" s="4">
        <f t="shared" si="2"/>
        <v>225</v>
      </c>
      <c r="H30" s="8">
        <v>225</v>
      </c>
      <c r="I30" s="8"/>
      <c r="J30" s="8"/>
      <c r="K30" s="8"/>
      <c r="L30" s="8">
        <f>G30-H30-J30</f>
        <v>0</v>
      </c>
      <c r="M30" s="8"/>
    </row>
    <row r="31" spans="1:13" x14ac:dyDescent="0.3">
      <c r="A31" s="2"/>
      <c r="B31" s="15" t="s">
        <v>37</v>
      </c>
      <c r="C31" s="15"/>
      <c r="D31" s="15"/>
      <c r="E31" s="4">
        <v>310000</v>
      </c>
      <c r="F31" s="4">
        <v>0</v>
      </c>
      <c r="G31" s="4">
        <f t="shared" ref="G31" si="4">E31+F31</f>
        <v>310000</v>
      </c>
      <c r="H31" s="8">
        <v>310000</v>
      </c>
      <c r="I31" s="8"/>
      <c r="J31" s="8">
        <v>0</v>
      </c>
      <c r="K31" s="8"/>
      <c r="L31" s="8">
        <f t="shared" ref="L31" si="5">G31-H31-J31</f>
        <v>0</v>
      </c>
      <c r="M31" s="8"/>
    </row>
    <row r="32" spans="1:13" x14ac:dyDescent="0.3">
      <c r="A32" s="2"/>
      <c r="B32" s="15" t="s">
        <v>38</v>
      </c>
      <c r="C32" s="15"/>
      <c r="D32" s="15"/>
      <c r="E32" s="4"/>
      <c r="F32" s="4"/>
      <c r="G32" s="4">
        <f t="shared" ref="G32:G41" si="6">E32+F32</f>
        <v>0</v>
      </c>
      <c r="H32" s="8"/>
      <c r="I32" s="8"/>
      <c r="J32" s="8"/>
      <c r="K32" s="8"/>
      <c r="L32" s="8">
        <f t="shared" ref="L32:L41" si="7">G32-H32-J32</f>
        <v>0</v>
      </c>
      <c r="M32" s="8"/>
    </row>
    <row r="33" spans="1:13" x14ac:dyDescent="0.3">
      <c r="A33" s="2"/>
      <c r="B33" s="15" t="s">
        <v>39</v>
      </c>
      <c r="C33" s="15"/>
      <c r="D33" s="15"/>
      <c r="E33" s="4"/>
      <c r="F33" s="4"/>
      <c r="G33" s="4">
        <f t="shared" si="6"/>
        <v>0</v>
      </c>
      <c r="H33" s="8"/>
      <c r="I33" s="8"/>
      <c r="J33" s="8"/>
      <c r="K33" s="8"/>
      <c r="L33" s="8">
        <f t="shared" si="7"/>
        <v>0</v>
      </c>
      <c r="M33" s="8"/>
    </row>
    <row r="34" spans="1:13" x14ac:dyDescent="0.3">
      <c r="A34" s="2"/>
      <c r="B34" s="18" t="s">
        <v>40</v>
      </c>
      <c r="C34" s="18"/>
      <c r="D34" s="18"/>
      <c r="E34" s="4"/>
      <c r="F34" s="4"/>
      <c r="G34" s="4">
        <f t="shared" si="6"/>
        <v>0</v>
      </c>
      <c r="H34" s="8"/>
      <c r="I34" s="8"/>
      <c r="J34" s="8"/>
      <c r="K34" s="8"/>
      <c r="L34" s="8">
        <f t="shared" si="7"/>
        <v>0</v>
      </c>
      <c r="M34" s="8"/>
    </row>
    <row r="35" spans="1:13" x14ac:dyDescent="0.3">
      <c r="A35" s="3"/>
      <c r="B35" s="16" t="s">
        <v>41</v>
      </c>
      <c r="C35" s="16"/>
      <c r="D35" s="16"/>
      <c r="E35" s="5">
        <f>SUM(E36:E41)</f>
        <v>175033.12</v>
      </c>
      <c r="F35" s="5">
        <f>SUM(F36:F41)</f>
        <v>0</v>
      </c>
      <c r="G35" s="5">
        <f t="shared" si="6"/>
        <v>175033.12</v>
      </c>
      <c r="H35" s="7">
        <f>SUM(H36:I41)</f>
        <v>175033.12</v>
      </c>
      <c r="I35" s="7"/>
      <c r="J35" s="7">
        <f>SUM(J36:K41)</f>
        <v>0</v>
      </c>
      <c r="K35" s="7"/>
      <c r="L35" s="7">
        <f t="shared" si="7"/>
        <v>0</v>
      </c>
      <c r="M35" s="7"/>
    </row>
    <row r="36" spans="1:13" x14ac:dyDescent="0.3">
      <c r="A36" s="2"/>
      <c r="B36" s="15" t="s">
        <v>42</v>
      </c>
      <c r="C36" s="15"/>
      <c r="D36" s="15"/>
      <c r="E36" s="4">
        <v>173183.12</v>
      </c>
      <c r="F36" s="4">
        <v>0</v>
      </c>
      <c r="G36" s="4">
        <f t="shared" si="6"/>
        <v>173183.12</v>
      </c>
      <c r="H36" s="8">
        <v>173183.12</v>
      </c>
      <c r="I36" s="8"/>
      <c r="J36" s="8"/>
      <c r="K36" s="8"/>
      <c r="L36" s="8">
        <f t="shared" si="7"/>
        <v>0</v>
      </c>
      <c r="M36" s="8"/>
    </row>
    <row r="37" spans="1:13" x14ac:dyDescent="0.3">
      <c r="A37" s="2"/>
      <c r="B37" s="15" t="s">
        <v>43</v>
      </c>
      <c r="C37" s="15"/>
      <c r="D37" s="15"/>
      <c r="E37" s="4"/>
      <c r="F37" s="4"/>
      <c r="G37" s="4">
        <f t="shared" si="6"/>
        <v>0</v>
      </c>
      <c r="H37" s="8"/>
      <c r="I37" s="8"/>
      <c r="J37" s="8"/>
      <c r="K37" s="8"/>
      <c r="L37" s="8">
        <f t="shared" si="7"/>
        <v>0</v>
      </c>
      <c r="M37" s="8"/>
    </row>
    <row r="38" spans="1:13" x14ac:dyDescent="0.3">
      <c r="A38" s="2"/>
      <c r="B38" s="15" t="s">
        <v>44</v>
      </c>
      <c r="C38" s="15"/>
      <c r="D38" s="15"/>
      <c r="E38" s="4"/>
      <c r="F38" s="4"/>
      <c r="G38" s="4">
        <f t="shared" si="6"/>
        <v>0</v>
      </c>
      <c r="H38" s="8"/>
      <c r="I38" s="8"/>
      <c r="J38" s="8"/>
      <c r="K38" s="8"/>
      <c r="L38" s="8">
        <f t="shared" si="7"/>
        <v>0</v>
      </c>
      <c r="M38" s="8"/>
    </row>
    <row r="39" spans="1:13" x14ac:dyDescent="0.3">
      <c r="A39" s="2"/>
      <c r="B39" s="15" t="s">
        <v>45</v>
      </c>
      <c r="C39" s="15"/>
      <c r="D39" s="15"/>
      <c r="E39" s="4">
        <v>1850</v>
      </c>
      <c r="F39" s="4">
        <v>0</v>
      </c>
      <c r="G39" s="4">
        <f t="shared" si="6"/>
        <v>1850</v>
      </c>
      <c r="H39" s="8">
        <v>1850</v>
      </c>
      <c r="I39" s="8"/>
      <c r="J39" s="8"/>
      <c r="K39" s="8"/>
      <c r="L39" s="8">
        <f t="shared" si="7"/>
        <v>0</v>
      </c>
      <c r="M39" s="8"/>
    </row>
    <row r="40" spans="1:13" x14ac:dyDescent="0.3">
      <c r="A40" s="2"/>
      <c r="B40" s="17" t="s">
        <v>46</v>
      </c>
      <c r="C40" s="17"/>
      <c r="D40" s="17"/>
      <c r="E40" s="4"/>
      <c r="F40" s="4"/>
      <c r="G40" s="4">
        <f t="shared" si="6"/>
        <v>0</v>
      </c>
      <c r="H40" s="8"/>
      <c r="I40" s="8"/>
      <c r="J40" s="8"/>
      <c r="K40" s="8"/>
      <c r="L40" s="8">
        <f t="shared" si="7"/>
        <v>0</v>
      </c>
      <c r="M40" s="8"/>
    </row>
    <row r="41" spans="1:13" x14ac:dyDescent="0.3">
      <c r="A41" s="2"/>
      <c r="B41" s="15" t="s">
        <v>47</v>
      </c>
      <c r="C41" s="15"/>
      <c r="D41" s="15"/>
      <c r="E41" s="4"/>
      <c r="F41" s="4"/>
      <c r="G41" s="4">
        <f t="shared" si="6"/>
        <v>0</v>
      </c>
      <c r="H41" s="8"/>
      <c r="I41" s="8"/>
      <c r="J41" s="8"/>
      <c r="K41" s="8"/>
      <c r="L41" s="8">
        <f t="shared" si="7"/>
        <v>0</v>
      </c>
      <c r="M41" s="8"/>
    </row>
    <row r="42" spans="1:13" x14ac:dyDescent="0.3">
      <c r="A42" s="2"/>
      <c r="B42" s="19" t="s">
        <v>48</v>
      </c>
      <c r="C42" s="20"/>
      <c r="D42" s="21"/>
      <c r="E42" s="4">
        <f>E9</f>
        <v>2297218.12</v>
      </c>
      <c r="F42" s="4">
        <f>F9</f>
        <v>0</v>
      </c>
      <c r="G42" s="4">
        <f>G9</f>
        <v>2297218.12</v>
      </c>
      <c r="H42" s="8">
        <f>H9</f>
        <v>2292218.12</v>
      </c>
      <c r="I42" s="8"/>
      <c r="J42" s="8">
        <f>J9</f>
        <v>0</v>
      </c>
      <c r="K42" s="8"/>
      <c r="L42" s="8">
        <f>L9</f>
        <v>5000</v>
      </c>
      <c r="M42" s="8"/>
    </row>
    <row r="43" spans="1:13" x14ac:dyDescent="0.3">
      <c r="B43" s="22" t="s">
        <v>50</v>
      </c>
      <c r="C43" s="22"/>
      <c r="D43" s="22"/>
    </row>
    <row r="44" spans="1:13" x14ac:dyDescent="0.3">
      <c r="B44" s="10"/>
      <c r="C44" s="10"/>
      <c r="D44" s="10"/>
    </row>
  </sheetData>
  <mergeCells count="155">
    <mergeCell ref="B43:D43"/>
    <mergeCell ref="B41:D41"/>
    <mergeCell ref="H41:I41"/>
    <mergeCell ref="J41:K41"/>
    <mergeCell ref="L41:M41"/>
    <mergeCell ref="B42:D42"/>
    <mergeCell ref="H42:I42"/>
    <mergeCell ref="J42:K42"/>
    <mergeCell ref="L42:M42"/>
    <mergeCell ref="B39:D39"/>
    <mergeCell ref="H39:I39"/>
    <mergeCell ref="J39:K39"/>
    <mergeCell ref="L39:M39"/>
    <mergeCell ref="B40:D40"/>
    <mergeCell ref="H40:I40"/>
    <mergeCell ref="J40:K40"/>
    <mergeCell ref="L40:M40"/>
    <mergeCell ref="B37:D37"/>
    <mergeCell ref="H37:I37"/>
    <mergeCell ref="J37:K37"/>
    <mergeCell ref="L37:M37"/>
    <mergeCell ref="B38:D38"/>
    <mergeCell ref="H38:I38"/>
    <mergeCell ref="J38:K38"/>
    <mergeCell ref="L38:M38"/>
    <mergeCell ref="B35:D35"/>
    <mergeCell ref="H35:I35"/>
    <mergeCell ref="J35:K35"/>
    <mergeCell ref="L35:M35"/>
    <mergeCell ref="B36:D36"/>
    <mergeCell ref="H36:I36"/>
    <mergeCell ref="J36:K36"/>
    <mergeCell ref="L36:M36"/>
    <mergeCell ref="B33:D33"/>
    <mergeCell ref="H33:I33"/>
    <mergeCell ref="J33:K33"/>
    <mergeCell ref="L33:M33"/>
    <mergeCell ref="B34:D34"/>
    <mergeCell ref="H34:I34"/>
    <mergeCell ref="J34:K34"/>
    <mergeCell ref="L34:M34"/>
    <mergeCell ref="B31:D31"/>
    <mergeCell ref="H31:I31"/>
    <mergeCell ref="J31:K31"/>
    <mergeCell ref="L31:M31"/>
    <mergeCell ref="B32:D32"/>
    <mergeCell ref="H32:I32"/>
    <mergeCell ref="J32:K32"/>
    <mergeCell ref="L32:M32"/>
    <mergeCell ref="B29:D29"/>
    <mergeCell ref="H29:I29"/>
    <mergeCell ref="J29:K29"/>
    <mergeCell ref="L29:M29"/>
    <mergeCell ref="B30:D30"/>
    <mergeCell ref="H30:I30"/>
    <mergeCell ref="J30:K30"/>
    <mergeCell ref="L30:M30"/>
    <mergeCell ref="B27:D27"/>
    <mergeCell ref="H27:I27"/>
    <mergeCell ref="J27:K27"/>
    <mergeCell ref="L27:M27"/>
    <mergeCell ref="B28:D28"/>
    <mergeCell ref="H28:I28"/>
    <mergeCell ref="J28:K28"/>
    <mergeCell ref="L28:M28"/>
    <mergeCell ref="B25:D25"/>
    <mergeCell ref="H25:I25"/>
    <mergeCell ref="J25:K25"/>
    <mergeCell ref="L25:M25"/>
    <mergeCell ref="B26:D26"/>
    <mergeCell ref="H26:I26"/>
    <mergeCell ref="J26:K26"/>
    <mergeCell ref="L26:M26"/>
    <mergeCell ref="B23:D23"/>
    <mergeCell ref="H23:I23"/>
    <mergeCell ref="J23:K23"/>
    <mergeCell ref="L23:M23"/>
    <mergeCell ref="B24:D24"/>
    <mergeCell ref="H24:I24"/>
    <mergeCell ref="J24:K24"/>
    <mergeCell ref="L24:M24"/>
    <mergeCell ref="B21:D21"/>
    <mergeCell ref="H21:I21"/>
    <mergeCell ref="J21:K21"/>
    <mergeCell ref="L21:M21"/>
    <mergeCell ref="B22:D22"/>
    <mergeCell ref="H22:I22"/>
    <mergeCell ref="J22:K22"/>
    <mergeCell ref="L22:M22"/>
    <mergeCell ref="B20:D20"/>
    <mergeCell ref="H20:I20"/>
    <mergeCell ref="J20:K20"/>
    <mergeCell ref="L20:M20"/>
    <mergeCell ref="H4:K4"/>
    <mergeCell ref="B19:D19"/>
    <mergeCell ref="H19:I19"/>
    <mergeCell ref="J19:K19"/>
    <mergeCell ref="L19:M19"/>
    <mergeCell ref="B17:D17"/>
    <mergeCell ref="H17:I17"/>
    <mergeCell ref="J17:K17"/>
    <mergeCell ref="L17:M17"/>
    <mergeCell ref="B18:D18"/>
    <mergeCell ref="H18:I18"/>
    <mergeCell ref="J18:K18"/>
    <mergeCell ref="L18:M18"/>
    <mergeCell ref="B15:D15"/>
    <mergeCell ref="H15:I15"/>
    <mergeCell ref="J15:K15"/>
    <mergeCell ref="L15:M15"/>
    <mergeCell ref="B16:D16"/>
    <mergeCell ref="H16:I16"/>
    <mergeCell ref="J16:K16"/>
    <mergeCell ref="L16:M16"/>
    <mergeCell ref="B13:D13"/>
    <mergeCell ref="H13:I13"/>
    <mergeCell ref="J13:K13"/>
    <mergeCell ref="L13:M13"/>
    <mergeCell ref="B14:D14"/>
    <mergeCell ref="H14:I14"/>
    <mergeCell ref="J14:K14"/>
    <mergeCell ref="L14:M14"/>
    <mergeCell ref="B12:D12"/>
    <mergeCell ref="H12:I12"/>
    <mergeCell ref="J12:K12"/>
    <mergeCell ref="L12:M12"/>
    <mergeCell ref="B9:D9"/>
    <mergeCell ref="H9:I9"/>
    <mergeCell ref="J9:K9"/>
    <mergeCell ref="L9:M9"/>
    <mergeCell ref="B10:D10"/>
    <mergeCell ref="H10:I10"/>
    <mergeCell ref="J10:K10"/>
    <mergeCell ref="L10:M10"/>
    <mergeCell ref="H8:I8"/>
    <mergeCell ref="J8:K8"/>
    <mergeCell ref="L8:M8"/>
    <mergeCell ref="B8:D8"/>
    <mergeCell ref="E5:G5"/>
    <mergeCell ref="H5:K5"/>
    <mergeCell ref="E6:E7"/>
    <mergeCell ref="G6:G7"/>
    <mergeCell ref="B11:D11"/>
    <mergeCell ref="H11:I11"/>
    <mergeCell ref="J11:K11"/>
    <mergeCell ref="L11:M11"/>
    <mergeCell ref="A4:E4"/>
    <mergeCell ref="A1:M1"/>
    <mergeCell ref="A2:M2"/>
    <mergeCell ref="A3:M3"/>
    <mergeCell ref="A5:A7"/>
    <mergeCell ref="B5:D7"/>
    <mergeCell ref="H6:I7"/>
    <mergeCell ref="J6:K7"/>
    <mergeCell ref="L5:M7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ทวิพัชร มณีชัย</cp:lastModifiedBy>
  <dcterms:created xsi:type="dcterms:W3CDTF">2015-06-05T18:19:34Z</dcterms:created>
  <dcterms:modified xsi:type="dcterms:W3CDTF">2024-02-12T11:01:09Z</dcterms:modified>
</cp:coreProperties>
</file>